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EA81CC74-BD74-448E-9B65-BBB68651B7E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E36" i="1"/>
  <c r="F45" i="1"/>
  <c r="G42" i="1"/>
  <c r="B42" i="1" s="1"/>
  <c r="B43" i="1"/>
  <c r="B45" i="1" s="1"/>
  <c r="G40" i="1"/>
  <c r="C40" i="1" s="1"/>
  <c r="G37" i="1"/>
  <c r="C37" i="1" s="1"/>
  <c r="G41" i="1"/>
  <c r="C41" i="1" s="1"/>
  <c r="G39" i="1"/>
  <c r="C39" i="1" s="1"/>
  <c r="G35" i="1"/>
  <c r="C35" i="1" s="1"/>
  <c r="G34" i="1"/>
  <c r="C34" i="1" s="1"/>
  <c r="G38" i="1"/>
  <c r="C38" i="1" s="1"/>
  <c r="E33" i="1"/>
  <c r="G33" i="1" s="1"/>
  <c r="B33" i="1" s="1"/>
  <c r="G36" i="1" l="1"/>
  <c r="B36" i="1" s="1"/>
</calcChain>
</file>

<file path=xl/sharedStrings.xml><?xml version="1.0" encoding="utf-8"?>
<sst xmlns="http://schemas.openxmlformats.org/spreadsheetml/2006/main" count="36" uniqueCount="36">
  <si>
    <t>Traumapatiënten</t>
  </si>
  <si>
    <t># in ZAS Cadix</t>
  </si>
  <si>
    <t># met ernstig trauma 
(injury severity score &gt; 15)</t>
  </si>
  <si>
    <t>2025 (t.e.m. juni)</t>
  </si>
  <si>
    <t>Profiel traumapatiënten</t>
  </si>
  <si>
    <t>Gemiddelde leeftijd</t>
  </si>
  <si>
    <t>46 jaar</t>
  </si>
  <si>
    <t>Ouder dan 70 jaar</t>
  </si>
  <si>
    <t>Mannelijk</t>
  </si>
  <si>
    <t>Vrouwelijk</t>
  </si>
  <si>
    <t>Aandeel met hersentrauma</t>
  </si>
  <si>
    <t>Aantal dagen op Intensieve Zorg</t>
  </si>
  <si>
    <t>Aantal dagen in ziekenhuis</t>
  </si>
  <si>
    <t>Gekwetste lichaamsdelen</t>
  </si>
  <si>
    <t>Hoofd</t>
  </si>
  <si>
    <t>Borstkas</t>
  </si>
  <si>
    <t>Armen en handen</t>
  </si>
  <si>
    <t>Wervelkolom</t>
  </si>
  <si>
    <t>Benen en voeten</t>
  </si>
  <si>
    <t>Buik</t>
  </si>
  <si>
    <t>Bekken</t>
  </si>
  <si>
    <t>Aangezicht</t>
  </si>
  <si>
    <t>Nek</t>
  </si>
  <si>
    <t>Oorzaak letsels</t>
  </si>
  <si>
    <t>Val</t>
  </si>
  <si>
    <t>&lt; 3 meter</t>
  </si>
  <si>
    <t>&gt; 3 meter</t>
  </si>
  <si>
    <t>Verkeersongeval</t>
  </si>
  <si>
    <t xml:space="preserve">Fiets </t>
  </si>
  <si>
    <t>Auto</t>
  </si>
  <si>
    <t>E-step</t>
  </si>
  <si>
    <t>Moto</t>
  </si>
  <si>
    <t>Voetganger</t>
  </si>
  <si>
    <t>Geweld</t>
  </si>
  <si>
    <t>Zelfdoding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</si>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</sst>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/>
    <xf numFmtId="0" fontId="1" fillId="0" borderId="1" xfId="0" applyFont="1" applyBorder="1"/>
    <xf numFmtId="0" fontId="1" fillId="0" borderId="3" xfId="0" applyFont="1" applyBorder="1"/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11" sqref="D11"/>
    </sheetView>
  </sheetViews>
  <sheetFormatPr defaultRowHeight="15"/>
  <cols>
    <col min="1" max="1" width="30.140625" customWidth="1"/>
    <col min="2" max="2" width="14.140625" customWidth="1"/>
    <col min="3" max="3" width="25" customWidth="1"/>
    <col min="4" max="4" width="23.85546875" customWidth="1"/>
    <col min="5" max="8" width="9.140625" hidden="1" customWidth="1"/>
  </cols>
  <sheetData>
    <row r="1" spans="1:4" ht="29.25">
      <c r="A1" s="7" t="s">
        <v>0</v>
      </c>
      <c r="B1" s="13" t="s">
        <v>1</v>
      </c>
      <c r="C1" s="14" t="s">
        <v>2</v>
      </c>
      <c r="D1" s="3"/>
    </row>
    <row r="2" spans="1:4">
      <c r="A2" s="12">
        <v>2020</v>
      </c>
      <c r="B2" s="11">
        <v>41</v>
      </c>
      <c r="C2" s="11">
        <v>36</v>
      </c>
    </row>
    <row r="3" spans="1:4">
      <c r="A3" s="12">
        <v>2021</v>
      </c>
      <c r="B3" s="11">
        <v>82</v>
      </c>
      <c r="C3" s="11">
        <v>43</v>
      </c>
    </row>
    <row r="4" spans="1:4">
      <c r="A4" s="12">
        <v>2022</v>
      </c>
      <c r="B4" s="11">
        <v>104</v>
      </c>
      <c r="C4" s="11">
        <v>54</v>
      </c>
    </row>
    <row r="5" spans="1:4">
      <c r="A5" s="12">
        <v>2023</v>
      </c>
      <c r="B5" s="11">
        <v>138</v>
      </c>
      <c r="C5" s="11">
        <v>55</v>
      </c>
    </row>
    <row r="6" spans="1:4">
      <c r="A6" s="12">
        <v>2024</v>
      </c>
      <c r="B6" s="11">
        <v>154</v>
      </c>
      <c r="C6" s="11">
        <v>75</v>
      </c>
    </row>
    <row r="7" spans="1:4">
      <c r="A7" s="7" t="s">
        <v>3</v>
      </c>
      <c r="B7" s="11">
        <v>106</v>
      </c>
      <c r="C7" s="11">
        <v>47</v>
      </c>
    </row>
    <row r="10" spans="1:4">
      <c r="A10" s="7" t="s">
        <v>4</v>
      </c>
    </row>
    <row r="11" spans="1:4">
      <c r="A11" s="8" t="s">
        <v>5</v>
      </c>
      <c r="B11" s="11" t="s">
        <v>6</v>
      </c>
    </row>
    <row r="12" spans="1:4">
      <c r="A12" s="8" t="s">
        <v>7</v>
      </c>
      <c r="B12" s="9">
        <v>0.16</v>
      </c>
    </row>
    <row r="13" spans="1:4">
      <c r="A13" s="8" t="s">
        <v>8</v>
      </c>
      <c r="B13" s="9">
        <v>0.79</v>
      </c>
    </row>
    <row r="14" spans="1:4">
      <c r="A14" s="8" t="s">
        <v>9</v>
      </c>
      <c r="B14" s="9">
        <v>0.21</v>
      </c>
    </row>
    <row r="15" spans="1:4">
      <c r="A15" s="8" t="s">
        <v>10</v>
      </c>
      <c r="B15" s="9">
        <v>0.33</v>
      </c>
    </row>
    <row r="16" spans="1:4">
      <c r="A16" s="8" t="s">
        <v>11</v>
      </c>
      <c r="B16" s="11">
        <v>6</v>
      </c>
    </row>
    <row r="17" spans="1:3">
      <c r="A17" s="8" t="s">
        <v>12</v>
      </c>
      <c r="B17" s="11">
        <v>14</v>
      </c>
    </row>
    <row r="20" spans="1:3">
      <c r="A20" s="7" t="s">
        <v>13</v>
      </c>
    </row>
    <row r="21" spans="1:3">
      <c r="A21" s="8" t="s">
        <v>14</v>
      </c>
      <c r="B21" s="9">
        <v>0.50800000000000001</v>
      </c>
      <c r="C21" s="4"/>
    </row>
    <row r="22" spans="1:3">
      <c r="A22" s="8" t="s">
        <v>15</v>
      </c>
      <c r="B22" s="9">
        <v>0.39600000000000002</v>
      </c>
      <c r="C22" s="4"/>
    </row>
    <row r="23" spans="1:3">
      <c r="A23" s="8" t="s">
        <v>16</v>
      </c>
      <c r="B23" s="9">
        <v>0.254</v>
      </c>
      <c r="C23" s="4"/>
    </row>
    <row r="24" spans="1:3">
      <c r="A24" s="8" t="s">
        <v>17</v>
      </c>
      <c r="B24" s="9">
        <v>0.214</v>
      </c>
      <c r="C24" s="4"/>
    </row>
    <row r="25" spans="1:3">
      <c r="A25" s="8" t="s">
        <v>18</v>
      </c>
      <c r="B25" s="10">
        <v>0.17299999999999999</v>
      </c>
      <c r="C25" s="4"/>
    </row>
    <row r="26" spans="1:3">
      <c r="A26" s="8" t="s">
        <v>19</v>
      </c>
      <c r="B26" s="10">
        <v>0.17</v>
      </c>
      <c r="C26" s="4"/>
    </row>
    <row r="27" spans="1:3">
      <c r="A27" s="8" t="s">
        <v>20</v>
      </c>
      <c r="B27" s="9">
        <v>0.14899999999999999</v>
      </c>
      <c r="C27" s="4"/>
    </row>
    <row r="28" spans="1:3">
      <c r="A28" s="8" t="s">
        <v>21</v>
      </c>
      <c r="B28" s="9">
        <v>0.124</v>
      </c>
      <c r="C28" s="4"/>
    </row>
    <row r="29" spans="1:3">
      <c r="A29" s="8" t="s">
        <v>22</v>
      </c>
      <c r="B29" s="9">
        <v>2.1999999999999999E-2</v>
      </c>
      <c r="C29" s="4"/>
    </row>
    <row r="30" spans="1:3">
      <c r="A30" s="2"/>
      <c r="B30" s="5"/>
      <c r="C30" s="4"/>
    </row>
    <row r="31" spans="1:3">
      <c r="B31" s="4"/>
      <c r="C31" s="4"/>
    </row>
    <row r="32" spans="1:3">
      <c r="A32" s="7" t="s">
        <v>23</v>
      </c>
      <c r="B32" s="4"/>
      <c r="C32" s="4"/>
    </row>
    <row r="33" spans="1:10">
      <c r="A33" s="15" t="s">
        <v>24</v>
      </c>
      <c r="B33" s="9">
        <f>G33</f>
        <v>0.44274809160305345</v>
      </c>
      <c r="C33" s="11"/>
      <c r="E33">
        <f>F35+F34</f>
        <v>58</v>
      </c>
      <c r="G33" s="1">
        <f>E33/H33</f>
        <v>0.44274809160305345</v>
      </c>
      <c r="H33">
        <v>131</v>
      </c>
      <c r="I33" s="1"/>
      <c r="J33" s="1"/>
    </row>
    <row r="34" spans="1:10">
      <c r="A34" s="7" t="s">
        <v>25</v>
      </c>
      <c r="B34" s="11"/>
      <c r="C34" s="9">
        <f>G34</f>
        <v>0.28244274809160308</v>
      </c>
      <c r="D34" s="1"/>
      <c r="F34">
        <v>37</v>
      </c>
      <c r="G34" s="1">
        <f>F34/H34</f>
        <v>0.28244274809160308</v>
      </c>
      <c r="H34">
        <v>131</v>
      </c>
      <c r="I34" s="1"/>
      <c r="J34" s="1"/>
    </row>
    <row r="35" spans="1:10">
      <c r="A35" s="7" t="s">
        <v>26</v>
      </c>
      <c r="B35" s="11"/>
      <c r="C35" s="9">
        <f>G35</f>
        <v>0.16030534351145037</v>
      </c>
      <c r="D35" s="1"/>
      <c r="F35">
        <v>21</v>
      </c>
      <c r="G35" s="1">
        <f>F35/H35</f>
        <v>0.16030534351145037</v>
      </c>
      <c r="H35">
        <v>131</v>
      </c>
      <c r="I35" s="1"/>
      <c r="J35" s="1"/>
    </row>
    <row r="36" spans="1:10">
      <c r="A36" s="7" t="s">
        <v>27</v>
      </c>
      <c r="B36" s="9">
        <f>G36</f>
        <v>0.38931297709923662</v>
      </c>
      <c r="C36" s="11"/>
      <c r="E36" s="6">
        <f>SUM(F37:F41)</f>
        <v>51</v>
      </c>
      <c r="F36" s="1"/>
      <c r="G36" s="1">
        <f>E36/H36</f>
        <v>0.38931297709923662</v>
      </c>
      <c r="H36">
        <v>131</v>
      </c>
    </row>
    <row r="37" spans="1:10">
      <c r="A37" s="7" t="s">
        <v>28</v>
      </c>
      <c r="B37" s="11"/>
      <c r="C37" s="9">
        <f>G37</f>
        <v>0.12977099236641221</v>
      </c>
      <c r="D37" s="1"/>
      <c r="F37">
        <v>17</v>
      </c>
      <c r="G37" s="1">
        <f>F37/H37</f>
        <v>0.12977099236641221</v>
      </c>
      <c r="H37">
        <v>131</v>
      </c>
      <c r="I37" s="1"/>
      <c r="J37" s="1"/>
    </row>
    <row r="38" spans="1:10">
      <c r="A38" s="7" t="s">
        <v>29</v>
      </c>
      <c r="B38" s="11"/>
      <c r="C38" s="9">
        <f>G38</f>
        <v>9.9236641221374045E-2</v>
      </c>
      <c r="D38" s="1"/>
      <c r="F38">
        <v>13</v>
      </c>
      <c r="G38" s="1">
        <f>F38/H38</f>
        <v>9.9236641221374045E-2</v>
      </c>
      <c r="H38">
        <v>131</v>
      </c>
      <c r="I38" s="1"/>
    </row>
    <row r="39" spans="1:10">
      <c r="A39" s="7" t="s">
        <v>30</v>
      </c>
      <c r="B39" s="11"/>
      <c r="C39" s="9">
        <f>G39</f>
        <v>8.3969465648854963E-2</v>
      </c>
      <c r="D39" s="1"/>
      <c r="F39">
        <v>11</v>
      </c>
      <c r="G39" s="1">
        <f>F39/H39</f>
        <v>8.3969465648854963E-2</v>
      </c>
      <c r="H39">
        <v>131</v>
      </c>
      <c r="I39" s="1"/>
      <c r="J39" s="1"/>
    </row>
    <row r="40" spans="1:10">
      <c r="A40" s="7" t="s">
        <v>31</v>
      </c>
      <c r="B40" s="11"/>
      <c r="C40" s="9">
        <f>G40</f>
        <v>3.8167938931297711E-2</v>
      </c>
      <c r="D40" s="1"/>
      <c r="F40">
        <v>5</v>
      </c>
      <c r="G40" s="1">
        <f t="shared" ref="G40:G41" si="0">F40/H40</f>
        <v>3.8167938931297711E-2</v>
      </c>
      <c r="H40">
        <v>131</v>
      </c>
      <c r="I40" s="1"/>
      <c r="J40" s="1"/>
    </row>
    <row r="41" spans="1:10">
      <c r="A41" s="7" t="s">
        <v>32</v>
      </c>
      <c r="B41" s="11"/>
      <c r="C41" s="9">
        <f>G41</f>
        <v>3.8167938931297711E-2</v>
      </c>
      <c r="D41" s="1"/>
      <c r="F41">
        <v>5</v>
      </c>
      <c r="G41" s="1">
        <f t="shared" si="0"/>
        <v>3.8167938931297711E-2</v>
      </c>
      <c r="H41">
        <v>131</v>
      </c>
      <c r="I41" s="1"/>
      <c r="J41" s="1"/>
    </row>
    <row r="42" spans="1:10">
      <c r="A42" s="7" t="s">
        <v>33</v>
      </c>
      <c r="B42" s="9">
        <f t="shared" ref="B42:B43" si="1">G42</f>
        <v>0.12213740458015267</v>
      </c>
      <c r="C42" s="11"/>
      <c r="E42">
        <v>16</v>
      </c>
      <c r="F42">
        <v>16</v>
      </c>
      <c r="G42" s="1">
        <f>E42/H42</f>
        <v>0.12213740458015267</v>
      </c>
      <c r="H42">
        <v>131</v>
      </c>
      <c r="I42" s="1"/>
      <c r="J42" s="1"/>
    </row>
    <row r="43" spans="1:10">
      <c r="A43" s="7" t="s">
        <v>34</v>
      </c>
      <c r="B43" s="9">
        <f t="shared" si="1"/>
        <v>4.5801526717557252E-2</v>
      </c>
      <c r="C43" s="11"/>
      <c r="F43">
        <v>6</v>
      </c>
      <c r="G43" s="1">
        <f>F43/H43</f>
        <v>4.5801526717557252E-2</v>
      </c>
      <c r="H43">
        <v>131</v>
      </c>
      <c r="I43" s="1"/>
      <c r="J43" s="1"/>
    </row>
    <row r="44" spans="1:10">
      <c r="A44" s="7"/>
      <c r="B44" s="11"/>
      <c r="C44" s="11"/>
    </row>
    <row r="45" spans="1:10">
      <c r="A45" s="7" t="s">
        <v>35</v>
      </c>
      <c r="B45" s="9">
        <f>SUM(B33:B43)</f>
        <v>0.99999999999999989</v>
      </c>
      <c r="C45" s="11"/>
      <c r="E45" s="6"/>
      <c r="F45" s="6">
        <f>SUM(F33:F43)</f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468BAB5888E4284AA9AB75A114441" ma:contentTypeVersion="17" ma:contentTypeDescription="Een nieuw document maken." ma:contentTypeScope="" ma:versionID="d2ff08ffd71b0101e7cbc8866d73b6af">
  <xsd:schema xmlns:xsd="http://www.w3.org/2001/XMLSchema" xmlns:xs="http://www.w3.org/2001/XMLSchema" xmlns:p="http://schemas.microsoft.com/office/2006/metadata/properties" xmlns:ns2="c745b4b0-3f56-4767-b663-dda38a68694b" xmlns:ns3="e928c5b7-842b-4329-8a7e-7f5b05173a04" targetNamespace="http://schemas.microsoft.com/office/2006/metadata/properties" ma:root="true" ma:fieldsID="ae0c465d417800928a93f19f0afc0700" ns2:_="" ns3:_="">
    <xsd:import namespace="c745b4b0-3f56-4767-b663-dda38a68694b"/>
    <xsd:import namespace="e928c5b7-842b-4329-8a7e-7f5b05173a0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Kanaa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5b4b0-3f56-4767-b663-dda38a68694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f44cc56-eced-492c-9839-7769051f7b3d}" ma:internalName="TaxCatchAll" ma:showField="CatchAllData" ma:web="c745b4b0-3f56-4767-b663-dda38a686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8c5b7-842b-4329-8a7e-7f5b05173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anaal" ma:index="13" nillable="true" ma:displayName="Kanaal" ma:format="Dropdown" ma:internalName="Kana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uisartsennieuwsbrief"/>
                    <xsd:enumeration value="Interne nieuwsbrief"/>
                    <xsd:enumeration value="sociale media"/>
                    <xsd:enumeration value="zas.be"/>
                    <xsd:enumeration value="Affiche extern"/>
                    <xsd:enumeration value="Affiche intern"/>
                    <xsd:enumeration value="Brochure extern"/>
                    <xsd:enumeration value="Brochure intern"/>
                    <xsd:enumeration value="Video"/>
                    <xsd:enumeration value="ZAS Bruist"/>
                    <xsd:enumeration value="Infoschermen extern"/>
                    <xsd:enumeration value="Infoschermen intern"/>
                    <xsd:enumeration value="Persbericht"/>
                    <xsd:enumeration value="Formulieren"/>
                    <xsd:enumeration value="ZAS Kompas"/>
                    <xsd:enumeration value="Events"/>
                    <xsd:enumeration value="Screensaver"/>
                  </xsd:restriction>
                </xsd:simpleType>
              </xsd:element>
            </xsd:sequence>
          </xsd:extension>
        </xsd:complexContent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822c7f8b-08b3-4bbe-a8d5-23ec9d9dde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28c5b7-842b-4329-8a7e-7f5b05173a04">
      <Terms xmlns="http://schemas.microsoft.com/office/infopath/2007/PartnerControls"/>
    </lcf76f155ced4ddcb4097134ff3c332f>
    <Kanaal xmlns="e928c5b7-842b-4329-8a7e-7f5b05173a04" xsi:nil="true"/>
    <TaxCatchAll xmlns="c745b4b0-3f56-4767-b663-dda38a6869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1E771-6054-46AC-9EB4-52FDD4760FDF}"/>
</file>

<file path=customXml/itemProps2.xml><?xml version="1.0" encoding="utf-8"?>
<ds:datastoreItem xmlns:ds="http://schemas.openxmlformats.org/officeDocument/2006/customXml" ds:itemID="{EEBAAAD1-60E1-4159-9090-4D80FAE16075}"/>
</file>

<file path=customXml/itemProps3.xml><?xml version="1.0" encoding="utf-8"?>
<ds:datastoreItem xmlns:ds="http://schemas.openxmlformats.org/officeDocument/2006/customXml" ds:itemID="{59A42DF0-3832-4247-8A12-013432114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2025-08-06T07:35:21Z</dcterms:created>
  <dcterms:modified xsi:type="dcterms:W3CDTF">2025-08-22T16:24:37Z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0x0101008A1468BAB5888E4284AA9AB75A114441</vt:lpwstr>
  </property>
  <property fmtid="{D5CDD505-2E9C-101B-9397-08002B2CF9AE}" pid="3" name="MediaServiceImageTags">
    <vt:lpwstr/>
  </property>
</Properties>
</file>